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LABOR FORCE and EMPLOYMENT\Labor Force\2025\"/>
    </mc:Choice>
  </mc:AlternateContent>
  <xr:revisionPtr revIDLastSave="0" documentId="8_{E9EB20B0-3FE3-4FEE-8DE9-D21D2191A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01a" sheetId="1" r:id="rId1"/>
    <sheet name="Sheet1" sheetId="2" r:id="rId2"/>
  </sheets>
  <externalReferences>
    <externalReference r:id="rId3"/>
  </externalReferences>
  <definedNames>
    <definedName name="_xlnm.Print_Area" localSheetId="0">'.01a'!$A$1:$K$49</definedName>
    <definedName name="Recover">[1]Macro1!$A$71</definedName>
    <definedName name="TableName">"Dummy"</definedName>
    <definedName name="Z_2C045F60_6AB2_44F0_B91E_AB5C1A883BD2_.wvu.Cols" localSheetId="0" hidden="1">'.01a'!#REF!</definedName>
    <definedName name="Z_2C045F60_6AB2_44F0_B91E_AB5C1A883BD2_.wvu.PrintArea" localSheetId="0" hidden="1">'.01a'!$A$2:$J$49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1" l="1"/>
  <c r="R33" i="1"/>
  <c r="Q35" i="1"/>
  <c r="Q33" i="1"/>
  <c r="Q34" i="1" l="1"/>
  <c r="R34" i="1"/>
  <c r="R35" i="1"/>
  <c r="Q38" i="1"/>
  <c r="Q39" i="1"/>
  <c r="R39" i="1"/>
  <c r="Q40" i="1"/>
  <c r="R40" i="1"/>
  <c r="P39" i="1"/>
  <c r="P40" i="1"/>
  <c r="P38" i="1"/>
  <c r="P35" i="1"/>
  <c r="P34" i="1"/>
  <c r="P33" i="1"/>
  <c r="M28" i="1"/>
  <c r="M23" i="1"/>
  <c r="M18" i="1"/>
  <c r="M13" i="1"/>
  <c r="M8" i="1"/>
  <c r="M40" i="1"/>
  <c r="M39" i="1"/>
  <c r="M35" i="1"/>
  <c r="M34" i="1"/>
  <c r="M38" i="1" l="1"/>
  <c r="M33" i="1"/>
  <c r="L40" i="1"/>
  <c r="K40" i="1"/>
  <c r="J40" i="1"/>
  <c r="G40" i="1"/>
  <c r="F40" i="1"/>
  <c r="E40" i="1"/>
  <c r="D40" i="1"/>
  <c r="L39" i="1"/>
  <c r="K39" i="1"/>
  <c r="J39" i="1"/>
  <c r="G39" i="1"/>
  <c r="F39" i="1"/>
  <c r="E39" i="1"/>
  <c r="D39" i="1"/>
  <c r="L38" i="1"/>
  <c r="I38" i="1"/>
  <c r="F38" i="1"/>
  <c r="L35" i="1"/>
  <c r="K35" i="1"/>
  <c r="J35" i="1"/>
  <c r="G35" i="1"/>
  <c r="F35" i="1"/>
  <c r="E35" i="1"/>
  <c r="D35" i="1"/>
  <c r="L34" i="1"/>
  <c r="K34" i="1"/>
  <c r="J34" i="1"/>
  <c r="G34" i="1"/>
  <c r="F34" i="1"/>
  <c r="E34" i="1"/>
  <c r="D34" i="1"/>
  <c r="L33" i="1"/>
  <c r="F33" i="1"/>
  <c r="K28" i="1"/>
  <c r="J28" i="1"/>
  <c r="G28" i="1"/>
  <c r="E28" i="1"/>
  <c r="D28" i="1"/>
  <c r="K23" i="1"/>
  <c r="J23" i="1"/>
  <c r="G23" i="1"/>
  <c r="E23" i="1"/>
  <c r="D23" i="1"/>
  <c r="K18" i="1"/>
  <c r="J18" i="1"/>
  <c r="G18" i="1"/>
  <c r="E18" i="1"/>
  <c r="D18" i="1"/>
  <c r="K13" i="1"/>
  <c r="J13" i="1"/>
  <c r="J33" i="1" s="1"/>
  <c r="G13" i="1"/>
  <c r="G33" i="1" s="1"/>
  <c r="E13" i="1"/>
  <c r="D13" i="1"/>
  <c r="K8" i="1"/>
  <c r="E8" i="1"/>
  <c r="D8" i="1"/>
  <c r="E33" i="1" l="1"/>
  <c r="D38" i="1"/>
  <c r="K38" i="1"/>
  <c r="E38" i="1"/>
  <c r="D33" i="1"/>
  <c r="K33" i="1"/>
  <c r="G38" i="1"/>
  <c r="J38" i="1"/>
</calcChain>
</file>

<file path=xl/sharedStrings.xml><?xml version="1.0" encoding="utf-8"?>
<sst xmlns="http://schemas.openxmlformats.org/spreadsheetml/2006/main" count="96" uniqueCount="24">
  <si>
    <r>
      <t>2013</t>
    </r>
    <r>
      <rPr>
        <b/>
        <vertAlign val="superscript"/>
        <sz val="10"/>
        <rFont val="Arial"/>
        <family val="2"/>
      </rPr>
      <t>R</t>
    </r>
  </si>
  <si>
    <t>Working Age Population 15+</t>
  </si>
  <si>
    <t>Male</t>
  </si>
  <si>
    <t>Female</t>
  </si>
  <si>
    <t>Labour Force</t>
  </si>
  <si>
    <t>Employed</t>
  </si>
  <si>
    <t>Unemployed</t>
  </si>
  <si>
    <t>Not in the Labour Force</t>
  </si>
  <si>
    <t xml:space="preserve">Participation Rate (%) </t>
  </si>
  <si>
    <t xml:space="preserve">Unemployment Rate (%) </t>
  </si>
  <si>
    <t>Note:</t>
  </si>
  <si>
    <t>Participation rate = Percent of the labour force in the working age population (15 years+)</t>
  </si>
  <si>
    <t>Unemployment rate = Percent of unemployed persons in the labour force.</t>
  </si>
  <si>
    <t>DK/NS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</si>
  <si>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Labour Force Surveys 2011-2023, Census 2021, Economics and Statistics Office (ESO)</t>
    </r>
  </si>
  <si>
    <t>LabourForce</t>
  </si>
  <si>
    <t>UnEmployed</t>
  </si>
  <si>
    <t>Total</t>
  </si>
  <si>
    <t>.00</t>
  </si>
  <si>
    <t>1.00</t>
  </si>
  <si>
    <t>Count</t>
  </si>
  <si>
    <t>Sex</t>
  </si>
  <si>
    <t>0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</si>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</sst>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###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1"/>
      <name val="Book Antiqua"/>
      <family val="1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0"/>
      <name val="Arial"/>
    </font>
    <font>
      <sz val="9"/>
      <color indexed="8"/>
      <name val="Arial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0" fontId="4" fillId="0" borderId="0" xfId="0" applyFont="1" applyAlignment="1">
      <alignment horizontal="left" indent="1"/>
    </xf>
    <xf numFmtId="164" fontId="4" fillId="0" borderId="0" xfId="1" applyNumberFormat="1" applyFont="1" applyFill="1"/>
    <xf numFmtId="164" fontId="4" fillId="0" borderId="0" xfId="0" applyNumberFormat="1" applyFont="1"/>
    <xf numFmtId="164" fontId="4" fillId="0" borderId="0" xfId="1" applyNumberFormat="1" applyFont="1" applyFill="1" applyBorder="1"/>
    <xf numFmtId="0" fontId="6" fillId="0" borderId="0" xfId="0" applyFont="1" applyAlignment="1">
      <alignment horizontal="left" indent="1"/>
    </xf>
    <xf numFmtId="164" fontId="6" fillId="0" borderId="0" xfId="1" applyNumberFormat="1" applyFont="1" applyFill="1"/>
    <xf numFmtId="164" fontId="6" fillId="0" borderId="0" xfId="0" applyNumberFormat="1" applyFont="1"/>
    <xf numFmtId="164" fontId="0" fillId="0" borderId="0" xfId="0" applyNumberFormat="1"/>
    <xf numFmtId="164" fontId="0" fillId="0" borderId="0" xfId="1" applyNumberFormat="1" applyFont="1" applyFill="1" applyBorder="1"/>
    <xf numFmtId="164" fontId="1" fillId="0" borderId="0" xfId="1" applyNumberFormat="1" applyFont="1" applyFill="1"/>
    <xf numFmtId="0" fontId="4" fillId="0" borderId="0" xfId="0" applyFont="1"/>
    <xf numFmtId="164" fontId="4" fillId="0" borderId="0" xfId="1" applyNumberFormat="1" applyFont="1" applyFill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3" fontId="4" fillId="0" borderId="0" xfId="0" applyNumberFormat="1" applyFont="1"/>
    <xf numFmtId="3" fontId="0" fillId="0" borderId="0" xfId="0" applyNumberFormat="1"/>
    <xf numFmtId="164" fontId="1" fillId="0" borderId="0" xfId="1" applyNumberFormat="1" applyFont="1" applyFill="1" applyBorder="1"/>
    <xf numFmtId="165" fontId="4" fillId="0" borderId="0" xfId="1" applyNumberFormat="1" applyFont="1" applyFill="1"/>
    <xf numFmtId="165" fontId="7" fillId="0" borderId="0" xfId="1" applyNumberFormat="1" applyFont="1" applyFill="1" applyBorder="1"/>
    <xf numFmtId="165" fontId="6" fillId="0" borderId="0" xfId="1" applyNumberFormat="1" applyFont="1" applyFill="1"/>
    <xf numFmtId="165" fontId="6" fillId="0" borderId="0" xfId="0" applyNumberFormat="1" applyFont="1"/>
    <xf numFmtId="165" fontId="6" fillId="0" borderId="0" xfId="2" applyNumberFormat="1" applyFont="1"/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Border="1"/>
    <xf numFmtId="0" fontId="4" fillId="0" borderId="2" xfId="0" applyFont="1" applyBorder="1"/>
    <xf numFmtId="164" fontId="4" fillId="0" borderId="2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 wrapText="1"/>
    </xf>
    <xf numFmtId="0" fontId="10" fillId="0" borderId="3" xfId="10" applyFont="1" applyBorder="1" applyAlignment="1">
      <alignment horizontal="left" wrapText="1"/>
    </xf>
    <xf numFmtId="0" fontId="10" fillId="0" borderId="4" xfId="10" applyFont="1" applyBorder="1" applyAlignment="1">
      <alignment horizontal="left" wrapText="1"/>
    </xf>
    <xf numFmtId="0" fontId="10" fillId="0" borderId="5" xfId="10" applyFont="1" applyBorder="1" applyAlignment="1">
      <alignment horizontal="center" wrapText="1"/>
    </xf>
    <xf numFmtId="0" fontId="10" fillId="0" borderId="6" xfId="10" applyFont="1" applyBorder="1" applyAlignment="1">
      <alignment horizontal="center" wrapText="1"/>
    </xf>
    <xf numFmtId="0" fontId="10" fillId="0" borderId="8" xfId="10" applyFont="1" applyBorder="1" applyAlignment="1">
      <alignment horizontal="left" wrapText="1"/>
    </xf>
    <xf numFmtId="0" fontId="10" fillId="0" borderId="9" xfId="10" applyFont="1" applyBorder="1" applyAlignment="1">
      <alignment horizontal="left" wrapText="1"/>
    </xf>
    <xf numFmtId="0" fontId="10" fillId="0" borderId="10" xfId="10" applyFont="1" applyBorder="1" applyAlignment="1">
      <alignment horizontal="center" wrapText="1"/>
    </xf>
    <xf numFmtId="0" fontId="10" fillId="0" borderId="11" xfId="10" applyFont="1" applyBorder="1" applyAlignment="1">
      <alignment horizontal="center"/>
    </xf>
    <xf numFmtId="0" fontId="10" fillId="0" borderId="12" xfId="10" applyFont="1" applyBorder="1" applyAlignment="1">
      <alignment horizontal="center"/>
    </xf>
    <xf numFmtId="0" fontId="10" fillId="0" borderId="13" xfId="10" applyFont="1" applyBorder="1" applyAlignment="1">
      <alignment horizontal="left" wrapText="1"/>
    </xf>
    <xf numFmtId="0" fontId="10" fillId="0" borderId="14" xfId="10" applyFont="1" applyBorder="1" applyAlignment="1">
      <alignment horizontal="left" wrapText="1"/>
    </xf>
    <xf numFmtId="0" fontId="10" fillId="0" borderId="15" xfId="10" applyFont="1" applyBorder="1" applyAlignment="1">
      <alignment horizontal="center" wrapText="1"/>
    </xf>
    <xf numFmtId="0" fontId="10" fillId="0" borderId="16" xfId="10" applyFont="1" applyBorder="1" applyAlignment="1">
      <alignment horizontal="center" wrapText="1"/>
    </xf>
    <xf numFmtId="0" fontId="10" fillId="0" borderId="17" xfId="10" applyFont="1" applyBorder="1" applyAlignment="1">
      <alignment horizontal="center" wrapText="1"/>
    </xf>
    <xf numFmtId="0" fontId="10" fillId="0" borderId="3" xfId="10" applyFont="1" applyBorder="1" applyAlignment="1">
      <alignment horizontal="left" vertical="top" wrapText="1"/>
    </xf>
    <xf numFmtId="0" fontId="10" fillId="0" borderId="4" xfId="10" applyFont="1" applyBorder="1" applyAlignment="1">
      <alignment horizontal="left" vertical="top" wrapText="1"/>
    </xf>
    <xf numFmtId="166" fontId="10" fillId="0" borderId="18" xfId="10" applyNumberFormat="1" applyFont="1" applyBorder="1" applyAlignment="1">
      <alignment horizontal="right" vertical="top"/>
    </xf>
    <xf numFmtId="166" fontId="10" fillId="0" borderId="19" xfId="10" applyNumberFormat="1" applyFont="1" applyBorder="1" applyAlignment="1">
      <alignment horizontal="right" vertical="top"/>
    </xf>
    <xf numFmtId="166" fontId="10" fillId="0" borderId="20" xfId="10" applyNumberFormat="1" applyFont="1" applyBorder="1" applyAlignment="1">
      <alignment horizontal="right" vertical="top"/>
    </xf>
    <xf numFmtId="0" fontId="10" fillId="0" borderId="8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66" fontId="10" fillId="0" borderId="21" xfId="10" applyNumberFormat="1" applyFont="1" applyBorder="1" applyAlignment="1">
      <alignment horizontal="right" vertical="top"/>
    </xf>
    <xf numFmtId="166" fontId="10" fillId="0" borderId="22" xfId="10" applyNumberFormat="1" applyFont="1" applyBorder="1" applyAlignment="1">
      <alignment horizontal="right" vertical="top"/>
    </xf>
    <xf numFmtId="166" fontId="10" fillId="0" borderId="23" xfId="10" applyNumberFormat="1" applyFont="1" applyBorder="1" applyAlignment="1">
      <alignment horizontal="right" vertical="top"/>
    </xf>
    <xf numFmtId="0" fontId="10" fillId="0" borderId="13" xfId="10" applyFont="1" applyBorder="1" applyAlignment="1">
      <alignment horizontal="left" vertical="top" wrapText="1"/>
    </xf>
    <xf numFmtId="0" fontId="10" fillId="0" borderId="14" xfId="10" applyFont="1" applyBorder="1" applyAlignment="1">
      <alignment horizontal="left" vertical="top" wrapText="1"/>
    </xf>
    <xf numFmtId="166" fontId="10" fillId="0" borderId="24" xfId="10" applyNumberFormat="1" applyFont="1" applyBorder="1" applyAlignment="1">
      <alignment horizontal="right" vertical="top"/>
    </xf>
    <xf numFmtId="166" fontId="10" fillId="0" borderId="25" xfId="10" applyNumberFormat="1" applyFont="1" applyBorder="1" applyAlignment="1">
      <alignment horizontal="right" vertical="top"/>
    </xf>
    <xf numFmtId="166" fontId="10" fillId="0" borderId="26" xfId="10" applyNumberFormat="1" applyFont="1" applyBorder="1" applyAlignment="1">
      <alignment horizontal="right" vertical="top"/>
    </xf>
    <xf numFmtId="0" fontId="10" fillId="0" borderId="27" xfId="10" applyFont="1" applyBorder="1" applyAlignment="1">
      <alignment horizontal="center" wrapText="1"/>
    </xf>
    <xf numFmtId="0" fontId="10" fillId="0" borderId="28" xfId="10" applyFont="1" applyBorder="1" applyAlignment="1">
      <alignment horizontal="center" wrapText="1"/>
    </xf>
    <xf numFmtId="0" fontId="10" fillId="0" borderId="29" xfId="10" applyFont="1" applyBorder="1" applyAlignment="1">
      <alignment horizontal="center" wrapText="1"/>
    </xf>
    <xf numFmtId="165" fontId="4" fillId="0" borderId="0" xfId="1" applyNumberFormat="1" applyFont="1" applyFill="1" applyBorder="1"/>
    <xf numFmtId="165" fontId="1" fillId="0" borderId="0" xfId="1" applyNumberFormat="1" applyFont="1" applyFill="1" applyBorder="1"/>
    <xf numFmtId="0" fontId="10" fillId="0" borderId="0" xfId="10" applyFont="1" applyBorder="1" applyAlignment="1">
      <alignment horizontal="left" vertical="top" wrapText="1"/>
    </xf>
    <xf numFmtId="166" fontId="10" fillId="0" borderId="0" xfId="10" applyNumberFormat="1" applyFont="1" applyBorder="1" applyAlignment="1">
      <alignment horizontal="right" vertical="top"/>
    </xf>
    <xf numFmtId="0" fontId="0" fillId="0" borderId="0" xfId="0" applyBorder="1"/>
    <xf numFmtId="0" fontId="10" fillId="0" borderId="0" xfId="10" applyFont="1" applyBorder="1" applyAlignment="1">
      <alignment vertical="top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66" fontId="11" fillId="0" borderId="18" xfId="0" applyNumberFormat="1" applyFont="1" applyBorder="1" applyAlignment="1">
      <alignment horizontal="right" vertical="top"/>
    </xf>
    <xf numFmtId="166" fontId="11" fillId="0" borderId="19" xfId="0" applyNumberFormat="1" applyFont="1" applyBorder="1" applyAlignment="1">
      <alignment horizontal="right" vertical="top"/>
    </xf>
    <xf numFmtId="166" fontId="11" fillId="0" borderId="20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66" fontId="11" fillId="0" borderId="21" xfId="0" applyNumberFormat="1" applyFont="1" applyBorder="1" applyAlignment="1">
      <alignment horizontal="right" vertical="top"/>
    </xf>
    <xf numFmtId="166" fontId="11" fillId="0" borderId="22" xfId="0" applyNumberFormat="1" applyFont="1" applyBorder="1" applyAlignment="1">
      <alignment horizontal="right" vertical="top"/>
    </xf>
    <xf numFmtId="166" fontId="11" fillId="0" borderId="23" xfId="0" applyNumberFormat="1" applyFont="1" applyBorder="1" applyAlignment="1">
      <alignment horizontal="right" vertical="top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166" fontId="11" fillId="0" borderId="24" xfId="0" applyNumberFormat="1" applyFont="1" applyBorder="1" applyAlignment="1">
      <alignment horizontal="right" vertical="top"/>
    </xf>
    <xf numFmtId="166" fontId="11" fillId="0" borderId="25" xfId="0" applyNumberFormat="1" applyFont="1" applyBorder="1" applyAlignment="1">
      <alignment horizontal="right" vertical="top"/>
    </xf>
    <xf numFmtId="166" fontId="11" fillId="0" borderId="26" xfId="0" applyNumberFormat="1" applyFont="1" applyBorder="1" applyAlignment="1">
      <alignment horizontal="right" vertical="top"/>
    </xf>
  </cellXfs>
  <cellStyles count="11">
    <cellStyle name="Comma" xfId="1" builtinId="3"/>
    <cellStyle name="Comma 2" xfId="3" xr:uid="{00000000-0005-0000-0000-000001000000}"/>
    <cellStyle name="Comma 2 2" xfId="4" xr:uid="{00000000-0005-0000-0000-000002000000}"/>
    <cellStyle name="Comma 2 3" xfId="5" xr:uid="{00000000-0005-0000-0000-000003000000}"/>
    <cellStyle name="Comma 3" xfId="6" xr:uid="{00000000-0005-0000-0000-000004000000}"/>
    <cellStyle name="Comma 3 2" xfId="7" xr:uid="{00000000-0005-0000-0000-000005000000}"/>
    <cellStyle name="Comma 4" xfId="8" xr:uid="{00000000-0005-0000-0000-000006000000}"/>
    <cellStyle name="Comma 5" xfId="9" xr:uid="{00000000-0005-0000-0000-000007000000}"/>
    <cellStyle name="Normal" xfId="0" builtinId="0"/>
    <cellStyle name="Normal 2" xfId="2" xr:uid="{00000000-0005-0000-0000-000009000000}"/>
    <cellStyle name="Normal_.01a" xfId="10" xr:uid="{64C25004-EBE5-4C5F-AC50-72A53BFFFD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38100</xdr:rowOff>
        </xdr:from>
        <xdr:to>
          <xdr:col>2</xdr:col>
          <xdr:colOff>114300</xdr:colOff>
          <xdr:row>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ompendium%20of%20Statistics/2010%20Compendium/Data/Work%20Permits%20by%20Nationality%2031-dec-2010.xls" TargetMode="External"/><Relationship Id="rId1" Type="http://schemas.openxmlformats.org/officeDocument/2006/relationships/externalLinkPath" Target="/Compendium%20of%20Statistics/2010%20Compendium/Data/Work%20Permits%20by%20Nationality%2031-dec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s By Location &amp; Nationalit"/>
      <sheetName val="Macro1"/>
    </sheetNames>
    <sheetDataSet>
      <sheetData sheetId="0"/>
      <sheetData sheetId="1">
        <row r="71">
          <cell r="A7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B49"/>
  <sheetViews>
    <sheetView tabSelected="1" zoomScaleNormal="100" zoomScaleSheetLayoutView="90" workbookViewId="0">
      <pane xSplit="3" topLeftCell="E1" activePane="topRight" state="frozen"/>
      <selection pane="topRight" activeCell="U4" sqref="T4:AB26"/>
    </sheetView>
  </sheetViews>
  <sheetFormatPr defaultColWidth="9.140625" defaultRowHeight="12.75" x14ac:dyDescent="0.2"/>
  <cols>
    <col min="2" max="2" width="7.5703125" customWidth="1"/>
    <col min="3" max="3" width="28.85546875" customWidth="1"/>
    <col min="4" max="12" width="9.28515625" customWidth="1"/>
  </cols>
  <sheetData>
    <row r="4" spans="3:18" ht="15" customHeight="1" x14ac:dyDescent="0.25">
      <c r="D4" s="32"/>
      <c r="E4" s="32"/>
      <c r="F4" s="32"/>
    </row>
    <row r="5" spans="3:18" ht="15.75" customHeight="1" x14ac:dyDescent="0.25">
      <c r="C5" s="1"/>
      <c r="D5" s="1"/>
      <c r="E5" s="1"/>
      <c r="F5" s="1"/>
    </row>
    <row r="6" spans="3:18" ht="14.25" x14ac:dyDescent="0.2">
      <c r="C6" s="2"/>
      <c r="D6" s="3">
        <v>2011</v>
      </c>
      <c r="E6" s="3">
        <v>2012</v>
      </c>
      <c r="F6" s="2" t="s">
        <v>0</v>
      </c>
      <c r="G6" s="3">
        <v>2014</v>
      </c>
      <c r="H6" s="3">
        <v>2015</v>
      </c>
      <c r="I6" s="3">
        <v>2016</v>
      </c>
      <c r="J6" s="3">
        <v>2017</v>
      </c>
      <c r="K6" s="3">
        <v>2018</v>
      </c>
      <c r="L6" s="3">
        <v>2019</v>
      </c>
      <c r="M6" s="3">
        <v>2020</v>
      </c>
      <c r="N6" s="3">
        <v>2021</v>
      </c>
      <c r="O6" s="3">
        <v>2022</v>
      </c>
      <c r="P6" s="3">
        <v>2023</v>
      </c>
      <c r="Q6" s="3">
        <v>2024</v>
      </c>
      <c r="R6" s="3">
        <v>2025</v>
      </c>
    </row>
    <row r="7" spans="3:18" ht="15" customHeight="1" x14ac:dyDescent="0.2">
      <c r="C7" s="4"/>
      <c r="D7" s="4"/>
      <c r="E7" s="4"/>
      <c r="F7" s="4"/>
      <c r="G7" s="4"/>
      <c r="H7" s="4"/>
      <c r="I7" s="4"/>
      <c r="J7" s="4"/>
      <c r="K7" s="4"/>
      <c r="L7" s="4"/>
      <c r="N7" s="4"/>
      <c r="O7" s="4"/>
      <c r="P7" s="4"/>
      <c r="Q7" s="4"/>
      <c r="R7" s="4"/>
    </row>
    <row r="8" spans="3:18" x14ac:dyDescent="0.2">
      <c r="C8" s="5" t="s">
        <v>1</v>
      </c>
      <c r="D8" s="6">
        <f t="shared" ref="D8" si="0">SUM(D9:D10)</f>
        <v>45450.196225094354</v>
      </c>
      <c r="E8" s="6">
        <f>SUM(E9:E10)</f>
        <v>46375</v>
      </c>
      <c r="F8" s="7">
        <v>46394.16</v>
      </c>
      <c r="G8" s="8">
        <v>47895.72</v>
      </c>
      <c r="H8" s="8">
        <v>49369.000000000786</v>
      </c>
      <c r="I8" s="8">
        <v>50613</v>
      </c>
      <c r="J8" s="8">
        <v>52772</v>
      </c>
      <c r="K8" s="8">
        <f t="shared" ref="K8:M8" si="1">SUM(K9:K10)</f>
        <v>54150</v>
      </c>
      <c r="L8" s="8">
        <v>59261.826856721586</v>
      </c>
      <c r="M8" s="8">
        <f t="shared" si="1"/>
        <v>54619.58413976834</v>
      </c>
      <c r="N8" s="8">
        <v>57360.015374011855</v>
      </c>
      <c r="O8" s="8">
        <v>69382.518474113967</v>
      </c>
      <c r="P8" s="8">
        <v>72803.493771220848</v>
      </c>
      <c r="Q8" s="8">
        <v>75307.097155778931</v>
      </c>
      <c r="R8" s="8">
        <v>77889.550350336838</v>
      </c>
    </row>
    <row r="9" spans="3:18" x14ac:dyDescent="0.2">
      <c r="C9" s="9" t="s">
        <v>2</v>
      </c>
      <c r="D9" s="11">
        <v>22325.606848107487</v>
      </c>
      <c r="E9" s="10">
        <v>22451</v>
      </c>
      <c r="F9" s="12">
        <v>22616.44</v>
      </c>
      <c r="G9" s="13">
        <v>22633.4</v>
      </c>
      <c r="H9" s="14">
        <v>24550.283065641961</v>
      </c>
      <c r="I9" s="14">
        <v>24438</v>
      </c>
      <c r="J9" s="14">
        <v>26467</v>
      </c>
      <c r="K9" s="14">
        <v>26206</v>
      </c>
      <c r="L9" s="14">
        <v>29366.84267841934</v>
      </c>
      <c r="M9" s="14">
        <v>27241.188092311171</v>
      </c>
      <c r="N9" s="14">
        <v>28975.548573256547</v>
      </c>
      <c r="O9" s="14">
        <v>35219.986120824164</v>
      </c>
      <c r="P9" s="14">
        <v>36734.762882420364</v>
      </c>
      <c r="Q9" s="14">
        <v>37551.793705365584</v>
      </c>
      <c r="R9" s="14">
        <v>38152.69171319266</v>
      </c>
    </row>
    <row r="10" spans="3:18" x14ac:dyDescent="0.2">
      <c r="C10" s="9" t="s">
        <v>3</v>
      </c>
      <c r="D10" s="11">
        <v>23124.589376986867</v>
      </c>
      <c r="E10" s="10">
        <v>23924</v>
      </c>
      <c r="F10" s="12">
        <v>23777.72</v>
      </c>
      <c r="G10" s="13">
        <v>25262.32</v>
      </c>
      <c r="H10" s="14">
        <v>24818.716934358265</v>
      </c>
      <c r="I10" s="14">
        <v>26175</v>
      </c>
      <c r="J10" s="14">
        <v>26304</v>
      </c>
      <c r="K10" s="14">
        <v>27944</v>
      </c>
      <c r="L10" s="14">
        <v>29894.9841783023</v>
      </c>
      <c r="M10" s="14">
        <v>27378.396047457172</v>
      </c>
      <c r="N10" s="14">
        <v>28379.381133954375</v>
      </c>
      <c r="O10" s="14">
        <v>34162.532353293886</v>
      </c>
      <c r="P10" s="14">
        <v>36068.730888800746</v>
      </c>
      <c r="Q10" s="14">
        <v>37755.303450411804</v>
      </c>
      <c r="R10" s="14">
        <v>39736.858637144891</v>
      </c>
    </row>
    <row r="11" spans="3:18" x14ac:dyDescent="0.2">
      <c r="C11" s="9" t="s">
        <v>13</v>
      </c>
      <c r="D11" s="11"/>
      <c r="E11" s="10"/>
      <c r="F11" s="12"/>
      <c r="G11" s="13"/>
      <c r="H11" s="14"/>
      <c r="I11" s="14"/>
      <c r="J11" s="14"/>
      <c r="K11" s="14"/>
      <c r="L11" s="14"/>
      <c r="M11" s="14"/>
      <c r="N11" s="14">
        <v>5.0856668009393804</v>
      </c>
      <c r="O11" s="14"/>
      <c r="P11" s="14"/>
      <c r="Q11" s="14"/>
      <c r="R11" s="14"/>
    </row>
    <row r="12" spans="3:18" x14ac:dyDescent="0.2"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3:18" x14ac:dyDescent="0.2">
      <c r="C13" s="5" t="s">
        <v>4</v>
      </c>
      <c r="D13" s="6">
        <f t="shared" ref="D13" si="2">SUM(D14:D15)</f>
        <v>37620</v>
      </c>
      <c r="E13" s="6">
        <f>SUM(E14:E15)</f>
        <v>38811</v>
      </c>
      <c r="F13" s="8">
        <v>38521.270000000004</v>
      </c>
      <c r="G13" s="8">
        <f>SUM(G14:G15)</f>
        <v>39468</v>
      </c>
      <c r="H13" s="8">
        <v>40870.49734714951</v>
      </c>
      <c r="I13" s="8">
        <v>42196</v>
      </c>
      <c r="J13" s="8">
        <f>SUM(J14:J15)</f>
        <v>42942</v>
      </c>
      <c r="K13" s="8">
        <f t="shared" ref="K13:M13" si="3">SUM(K14:K15)</f>
        <v>46178</v>
      </c>
      <c r="L13" s="8">
        <v>49088.769548916265</v>
      </c>
      <c r="M13" s="8">
        <f t="shared" si="3"/>
        <v>43922.492102145305</v>
      </c>
      <c r="N13" s="8">
        <v>47120.406116114609</v>
      </c>
      <c r="O13" s="8">
        <v>57581.597063436413</v>
      </c>
      <c r="P13" s="8">
        <v>60512.699396511118</v>
      </c>
      <c r="Q13" s="8">
        <v>60827.782071234986</v>
      </c>
      <c r="R13" s="8">
        <v>64988.630457994026</v>
      </c>
    </row>
    <row r="14" spans="3:18" x14ac:dyDescent="0.2">
      <c r="C14" s="9" t="s">
        <v>2</v>
      </c>
      <c r="D14" s="10">
        <v>19271</v>
      </c>
      <c r="E14" s="10">
        <v>19441</v>
      </c>
      <c r="F14" s="17">
        <v>19357.16</v>
      </c>
      <c r="G14" s="17">
        <v>19240</v>
      </c>
      <c r="H14" s="14">
        <v>20772.356213674499</v>
      </c>
      <c r="I14" s="14">
        <v>21053</v>
      </c>
      <c r="J14" s="14">
        <v>22261</v>
      </c>
      <c r="K14" s="14">
        <v>23056</v>
      </c>
      <c r="L14" s="14">
        <v>25221.893379051817</v>
      </c>
      <c r="M14" s="14">
        <v>22732.404752952098</v>
      </c>
      <c r="N14" s="14">
        <v>24764.558950275605</v>
      </c>
      <c r="O14" s="14">
        <v>30841.035327980127</v>
      </c>
      <c r="P14" s="14">
        <v>31856.541670811246</v>
      </c>
      <c r="Q14" s="14">
        <v>31263.227115320202</v>
      </c>
      <c r="R14" s="14">
        <v>33220.369425496552</v>
      </c>
    </row>
    <row r="15" spans="3:18" x14ac:dyDescent="0.2">
      <c r="C15" s="9" t="s">
        <v>3</v>
      </c>
      <c r="D15" s="10">
        <v>18349</v>
      </c>
      <c r="E15" s="10">
        <v>19370</v>
      </c>
      <c r="F15" s="17">
        <v>19164.11</v>
      </c>
      <c r="G15" s="17">
        <v>20228</v>
      </c>
      <c r="H15" s="14">
        <v>20098.141133474481</v>
      </c>
      <c r="I15" s="14">
        <v>21143</v>
      </c>
      <c r="J15" s="14">
        <v>20681</v>
      </c>
      <c r="K15" s="14">
        <v>23122</v>
      </c>
      <c r="L15" s="14">
        <v>23866.876169864623</v>
      </c>
      <c r="M15" s="14">
        <v>21190.087349193211</v>
      </c>
      <c r="N15" s="14">
        <v>22354.830001961767</v>
      </c>
      <c r="O15" s="14">
        <v>26740.561735459971</v>
      </c>
      <c r="P15" s="14">
        <v>28656.15772570188</v>
      </c>
      <c r="Q15" s="14">
        <v>29564.554955912914</v>
      </c>
      <c r="R15" s="14">
        <v>31768.26103249926</v>
      </c>
    </row>
    <row r="16" spans="3:18" x14ac:dyDescent="0.2">
      <c r="C16" s="9" t="s">
        <v>13</v>
      </c>
      <c r="D16" s="10"/>
      <c r="E16" s="10"/>
      <c r="F16" s="17"/>
      <c r="G16" s="17"/>
      <c r="H16" s="14"/>
      <c r="I16" s="14"/>
      <c r="J16" s="14"/>
      <c r="K16" s="14"/>
      <c r="L16" s="14"/>
      <c r="M16" s="14"/>
      <c r="N16" s="14">
        <v>1.01716387724026</v>
      </c>
      <c r="O16" s="14"/>
      <c r="P16" s="14"/>
      <c r="Q16" s="14"/>
      <c r="R16" s="14"/>
    </row>
    <row r="17" spans="3:28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3:28" x14ac:dyDescent="0.2">
      <c r="C18" s="5" t="s">
        <v>5</v>
      </c>
      <c r="D18" s="6">
        <f t="shared" ref="D18" si="4">SUM(D19:D20)</f>
        <v>35267</v>
      </c>
      <c r="E18" s="6">
        <f>SUM(E19:E20)</f>
        <v>36401</v>
      </c>
      <c r="F18" s="18">
        <v>36105.910000000003</v>
      </c>
      <c r="G18" s="8">
        <f>SUM(G19:G20)</f>
        <v>37643</v>
      </c>
      <c r="H18" s="8">
        <v>39138.211303649252</v>
      </c>
      <c r="I18" s="8">
        <v>40411</v>
      </c>
      <c r="J18" s="8">
        <f>SUM(J19:J20)</f>
        <v>40856</v>
      </c>
      <c r="K18" s="8">
        <f t="shared" ref="K18:M18" si="5">SUM(K19:K20)</f>
        <v>44887</v>
      </c>
      <c r="L18" s="8">
        <v>47393.855453780307</v>
      </c>
      <c r="M18" s="8">
        <f t="shared" si="5"/>
        <v>41643.839848595206</v>
      </c>
      <c r="N18" s="8">
        <v>44441.231934870382</v>
      </c>
      <c r="O18" s="8">
        <v>56354.598275565724</v>
      </c>
      <c r="P18" s="8">
        <v>58504.367871912887</v>
      </c>
      <c r="Q18" s="8">
        <v>59393.147367059093</v>
      </c>
      <c r="R18" s="8">
        <v>63288.696278209063</v>
      </c>
    </row>
    <row r="19" spans="3:28" x14ac:dyDescent="0.2">
      <c r="C19" s="9" t="s">
        <v>2</v>
      </c>
      <c r="D19" s="10">
        <v>17981</v>
      </c>
      <c r="E19" s="10">
        <v>18059</v>
      </c>
      <c r="F19" s="19">
        <v>18060.79</v>
      </c>
      <c r="G19" s="13">
        <v>18341</v>
      </c>
      <c r="H19" s="14">
        <v>20085.89880259342</v>
      </c>
      <c r="I19" s="14">
        <v>20015</v>
      </c>
      <c r="J19" s="14">
        <v>21313</v>
      </c>
      <c r="K19" s="14">
        <v>22401</v>
      </c>
      <c r="L19" s="14">
        <v>24367.718399341338</v>
      </c>
      <c r="M19" s="14">
        <v>21771.831667621464</v>
      </c>
      <c r="N19" s="14">
        <v>23497.187188566964</v>
      </c>
      <c r="O19" s="14">
        <v>30201.506672620249</v>
      </c>
      <c r="P19" s="14">
        <v>30919.871177012825</v>
      </c>
      <c r="Q19" s="14">
        <v>30685.01074443047</v>
      </c>
      <c r="R19" s="14">
        <v>32398.126657186964</v>
      </c>
    </row>
    <row r="20" spans="3:28" x14ac:dyDescent="0.2">
      <c r="C20" s="9" t="s">
        <v>3</v>
      </c>
      <c r="D20" s="10">
        <v>17286</v>
      </c>
      <c r="E20" s="10">
        <v>18342</v>
      </c>
      <c r="F20" s="19">
        <v>18045.12</v>
      </c>
      <c r="G20" s="13">
        <v>19302</v>
      </c>
      <c r="H20" s="14">
        <v>19052.312501055279</v>
      </c>
      <c r="I20" s="14">
        <v>20396</v>
      </c>
      <c r="J20" s="14">
        <v>19543</v>
      </c>
      <c r="K20" s="14">
        <v>22486</v>
      </c>
      <c r="L20" s="14">
        <v>23026.137054439063</v>
      </c>
      <c r="M20" s="14">
        <v>19872.008180973746</v>
      </c>
      <c r="N20" s="14">
        <v>20944.044746303418</v>
      </c>
      <c r="O20" s="14">
        <v>26153.091602948938</v>
      </c>
      <c r="P20" s="14">
        <v>27584.496694901874</v>
      </c>
      <c r="Q20" s="14">
        <v>28708.136622626866</v>
      </c>
      <c r="R20" s="14">
        <v>30890.569621023784</v>
      </c>
    </row>
    <row r="21" spans="3:28" x14ac:dyDescent="0.2">
      <c r="C21" s="9" t="s">
        <v>13</v>
      </c>
      <c r="D21" s="10"/>
      <c r="E21" s="10"/>
      <c r="F21" s="19"/>
      <c r="G21" s="13"/>
      <c r="H21" s="14"/>
      <c r="I21" s="14"/>
      <c r="J21" s="14"/>
      <c r="K21" s="14"/>
      <c r="L21" s="14"/>
      <c r="M21" s="14"/>
      <c r="N21" s="14">
        <v>0</v>
      </c>
      <c r="O21" s="14"/>
      <c r="P21" s="14"/>
      <c r="Q21" s="14"/>
      <c r="R21" s="14"/>
    </row>
    <row r="22" spans="3:28" x14ac:dyDescent="0.2"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3:28" x14ac:dyDescent="0.2">
      <c r="C23" s="5" t="s">
        <v>6</v>
      </c>
      <c r="D23" s="6">
        <f t="shared" ref="D23" si="6">SUM(D24:D25)</f>
        <v>2353</v>
      </c>
      <c r="E23" s="6">
        <f>SUM(E24:E25)</f>
        <v>2410</v>
      </c>
      <c r="F23" s="8">
        <v>2415.35</v>
      </c>
      <c r="G23" s="8">
        <f>SUM(G24:G25)</f>
        <v>1824</v>
      </c>
      <c r="H23" s="8">
        <v>1732.2860435002576</v>
      </c>
      <c r="I23" s="8">
        <v>1785</v>
      </c>
      <c r="J23" s="8">
        <f>SUM(J24:J25)</f>
        <v>2086</v>
      </c>
      <c r="K23" s="8">
        <f t="shared" ref="K23" si="7">SUM(K24:K25)</f>
        <v>1291</v>
      </c>
      <c r="L23" s="8">
        <v>1694.9140951359834</v>
      </c>
      <c r="M23" s="8">
        <f>SUM(M24:M25)</f>
        <v>2278.6522535501144</v>
      </c>
      <c r="N23" s="8">
        <v>2679.1741812455184</v>
      </c>
      <c r="O23" s="8">
        <v>1226.9987878708625</v>
      </c>
      <c r="P23" s="8">
        <v>2008.3315245984413</v>
      </c>
      <c r="Q23" s="8">
        <v>1434.6347041757922</v>
      </c>
      <c r="R23" s="8">
        <v>1699.9341797850295</v>
      </c>
    </row>
    <row r="24" spans="3:28" x14ac:dyDescent="0.2">
      <c r="C24" s="9" t="s">
        <v>2</v>
      </c>
      <c r="D24" s="10">
        <v>1290</v>
      </c>
      <c r="E24" s="10">
        <v>1382</v>
      </c>
      <c r="F24" s="20">
        <v>1296.3699999999999</v>
      </c>
      <c r="G24" s="20">
        <v>898</v>
      </c>
      <c r="H24" s="14">
        <v>686.45741108107973</v>
      </c>
      <c r="I24" s="14">
        <v>1038</v>
      </c>
      <c r="J24" s="14">
        <v>948</v>
      </c>
      <c r="K24" s="14">
        <v>655</v>
      </c>
      <c r="L24" s="14">
        <v>854.17497971045248</v>
      </c>
      <c r="M24" s="14">
        <v>960.57308533064861</v>
      </c>
      <c r="N24" s="14">
        <v>1267.371761708979</v>
      </c>
      <c r="O24" s="14">
        <v>639.52865535985347</v>
      </c>
      <c r="P24" s="14">
        <v>936.67049379841853</v>
      </c>
      <c r="Q24" s="14">
        <v>578.21637088974069</v>
      </c>
      <c r="R24" s="14">
        <v>822.24276830958775</v>
      </c>
    </row>
    <row r="25" spans="3:28" x14ac:dyDescent="0.2">
      <c r="C25" s="9" t="s">
        <v>3</v>
      </c>
      <c r="D25" s="10">
        <v>1063</v>
      </c>
      <c r="E25" s="10">
        <v>1028</v>
      </c>
      <c r="F25" s="20">
        <v>1118.98</v>
      </c>
      <c r="G25" s="20">
        <v>926</v>
      </c>
      <c r="H25" s="14">
        <v>1045.8286324191783</v>
      </c>
      <c r="I25" s="14">
        <v>747</v>
      </c>
      <c r="J25" s="14">
        <v>1138</v>
      </c>
      <c r="K25" s="14">
        <v>636</v>
      </c>
      <c r="L25" s="14">
        <v>840.73911542553265</v>
      </c>
      <c r="M25" s="14">
        <v>1318.0791682194656</v>
      </c>
      <c r="N25" s="14">
        <v>1410.7852556592991</v>
      </c>
      <c r="O25" s="14">
        <v>587.47013251100918</v>
      </c>
      <c r="P25" s="14">
        <v>1071.6610308000181</v>
      </c>
      <c r="Q25" s="14">
        <v>856.4183332860523</v>
      </c>
      <c r="R25" s="14">
        <v>877.69141147544178</v>
      </c>
    </row>
    <row r="26" spans="3:28" x14ac:dyDescent="0.2">
      <c r="C26" s="9" t="s">
        <v>13</v>
      </c>
      <c r="D26" s="10"/>
      <c r="E26" s="10"/>
      <c r="F26" s="20"/>
      <c r="G26" s="20"/>
      <c r="H26" s="14"/>
      <c r="I26" s="14"/>
      <c r="J26" s="14"/>
      <c r="K26" s="14"/>
      <c r="L26" s="14"/>
      <c r="M26" s="14"/>
      <c r="N26" s="14">
        <v>1.01716387724026</v>
      </c>
      <c r="O26" s="14"/>
      <c r="P26" s="14"/>
      <c r="Q26" s="14"/>
      <c r="R26" s="14"/>
    </row>
    <row r="27" spans="3:28" x14ac:dyDescent="0.2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T27" s="70"/>
      <c r="U27" s="67"/>
      <c r="V27" s="68"/>
      <c r="W27" s="68"/>
      <c r="X27" s="68"/>
      <c r="Y27" s="68"/>
      <c r="Z27" s="68"/>
      <c r="AA27" s="68"/>
      <c r="AB27" s="68"/>
    </row>
    <row r="28" spans="3:28" x14ac:dyDescent="0.2">
      <c r="C28" s="5" t="s">
        <v>7</v>
      </c>
      <c r="D28" s="6">
        <f>SUM(D29:D30)</f>
        <v>7830</v>
      </c>
      <c r="E28" s="6">
        <f>SUM(E29:E30)</f>
        <v>7564</v>
      </c>
      <c r="F28" s="8">
        <v>7872.9</v>
      </c>
      <c r="G28" s="8">
        <f>SUM(G29:G30)</f>
        <v>8429</v>
      </c>
      <c r="H28" s="8">
        <v>8498.5026528510371</v>
      </c>
      <c r="I28" s="8">
        <v>8416.8304195901201</v>
      </c>
      <c r="J28" s="8">
        <f>SUM(J29:J30)</f>
        <v>9831</v>
      </c>
      <c r="K28" s="8">
        <f>SUM(K29:K30)</f>
        <v>7972</v>
      </c>
      <c r="L28" s="8">
        <v>10173.057307805315</v>
      </c>
      <c r="M28" s="8">
        <f>SUM(M29:M30)</f>
        <v>10697.092037623152</v>
      </c>
      <c r="N28" s="8">
        <v>10239.60925790112</v>
      </c>
      <c r="O28" s="8">
        <v>11800.921410677982</v>
      </c>
      <c r="P28" s="8">
        <v>12290.794374708412</v>
      </c>
      <c r="Q28" s="8">
        <v>14479.315084543108</v>
      </c>
      <c r="R28" s="8">
        <v>12900.919892342146</v>
      </c>
      <c r="T28" s="70"/>
      <c r="U28" s="67"/>
      <c r="V28" s="68"/>
      <c r="W28" s="68"/>
      <c r="X28" s="68"/>
      <c r="Y28" s="68"/>
      <c r="Z28" s="68"/>
      <c r="AA28" s="68"/>
      <c r="AB28" s="68"/>
    </row>
    <row r="29" spans="3:28" x14ac:dyDescent="0.2">
      <c r="C29" s="9" t="s">
        <v>2</v>
      </c>
      <c r="D29" s="10">
        <v>3054</v>
      </c>
      <c r="E29" s="10">
        <v>3010</v>
      </c>
      <c r="F29" s="20">
        <v>3259.28</v>
      </c>
      <c r="G29" s="20">
        <v>3394</v>
      </c>
      <c r="H29" s="14">
        <v>3777.9268519673456</v>
      </c>
      <c r="I29" s="14">
        <v>3384.4831303261221</v>
      </c>
      <c r="J29" s="14">
        <v>4207</v>
      </c>
      <c r="K29" s="14">
        <v>3150</v>
      </c>
      <c r="L29" s="14">
        <v>4144.9492993675021</v>
      </c>
      <c r="M29" s="14">
        <v>4508.7833393591136</v>
      </c>
      <c r="N29" s="14">
        <v>4210.9896229827064</v>
      </c>
      <c r="O29" s="14">
        <v>4378.950792844269</v>
      </c>
      <c r="P29" s="14">
        <v>4878.2212116093069</v>
      </c>
      <c r="Q29" s="14">
        <v>6288.5665900447511</v>
      </c>
      <c r="R29" s="14">
        <v>4932.3222876964064</v>
      </c>
      <c r="T29" s="69"/>
      <c r="U29" s="69"/>
      <c r="V29" s="69"/>
      <c r="W29" s="69"/>
      <c r="X29" s="69"/>
      <c r="Y29" s="69"/>
      <c r="Z29" s="69"/>
      <c r="AA29" s="69"/>
      <c r="AB29" s="69"/>
    </row>
    <row r="30" spans="3:28" x14ac:dyDescent="0.2">
      <c r="C30" s="9" t="s">
        <v>3</v>
      </c>
      <c r="D30" s="10">
        <v>4776</v>
      </c>
      <c r="E30" s="10">
        <v>4554</v>
      </c>
      <c r="F30" s="20">
        <v>4613.62</v>
      </c>
      <c r="G30" s="20">
        <v>5035</v>
      </c>
      <c r="H30" s="14">
        <v>4720.5758008836974</v>
      </c>
      <c r="I30" s="14">
        <v>5032.3472892639638</v>
      </c>
      <c r="J30" s="14">
        <v>5624</v>
      </c>
      <c r="K30" s="14">
        <v>4822</v>
      </c>
      <c r="L30" s="14">
        <v>6028.10800843781</v>
      </c>
      <c r="M30" s="14">
        <v>6188.308698264038</v>
      </c>
      <c r="N30" s="14">
        <v>6024.5511319947145</v>
      </c>
      <c r="O30" s="14">
        <v>7421.9706178338492</v>
      </c>
      <c r="P30" s="14">
        <v>7412.5731630989931</v>
      </c>
      <c r="Q30" s="14">
        <v>8190.7484944982361</v>
      </c>
      <c r="R30" s="14">
        <v>7968.5976046458463</v>
      </c>
    </row>
    <row r="31" spans="3:28" x14ac:dyDescent="0.2">
      <c r="C31" s="9" t="s">
        <v>13</v>
      </c>
      <c r="D31" s="10"/>
      <c r="E31" s="10"/>
      <c r="F31" s="20"/>
      <c r="G31" s="20"/>
      <c r="H31" s="14"/>
      <c r="I31" s="14"/>
      <c r="J31" s="14"/>
      <c r="K31" s="14"/>
      <c r="L31" s="14"/>
      <c r="M31" s="14"/>
      <c r="N31" s="14">
        <v>4.0685029236991204</v>
      </c>
      <c r="O31" s="14"/>
      <c r="P31" s="14"/>
      <c r="Q31" s="14"/>
      <c r="R31" s="14"/>
    </row>
    <row r="32" spans="3:28" x14ac:dyDescent="0.2"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2:18" x14ac:dyDescent="0.2">
      <c r="C33" s="5" t="s">
        <v>8</v>
      </c>
      <c r="D33" s="21">
        <f t="shared" ref="D33" si="8">(D13/D8)*100</f>
        <v>82.771919869575655</v>
      </c>
      <c r="E33" s="21">
        <f>(E13/E8)*100</f>
        <v>83.689487870619956</v>
      </c>
      <c r="F33" s="22">
        <f t="shared" ref="F33:G33" si="9">+F13/F8*100</f>
        <v>83.030428829835472</v>
      </c>
      <c r="G33" s="22">
        <f t="shared" si="9"/>
        <v>82.404022739401356</v>
      </c>
      <c r="H33" s="22">
        <v>82.785750870280665</v>
      </c>
      <c r="I33" s="22">
        <v>83.370220260427942</v>
      </c>
      <c r="J33" s="22">
        <f t="shared" ref="J33:M33" si="10">(J13/J8)*100</f>
        <v>81.372697642689303</v>
      </c>
      <c r="K33" s="22">
        <f t="shared" si="10"/>
        <v>85.277931671283469</v>
      </c>
      <c r="L33" s="22">
        <f>(L13/L8)*100</f>
        <v>82.833709577666397</v>
      </c>
      <c r="M33" s="22">
        <f t="shared" si="10"/>
        <v>80.415281064297744</v>
      </c>
      <c r="N33" s="22">
        <v>82.148524209537584</v>
      </c>
      <c r="O33" s="22">
        <v>82.991506116803208</v>
      </c>
      <c r="P33" s="65">
        <f>+P13/P8*100</f>
        <v>83.117850891424837</v>
      </c>
      <c r="Q33" s="65">
        <f>+Q13/Q8*100</f>
        <v>80.772974086901414</v>
      </c>
      <c r="R33" s="65">
        <f>+R13/R8*100</f>
        <v>83.436905420154318</v>
      </c>
    </row>
    <row r="34" spans="2:18" x14ac:dyDescent="0.2">
      <c r="C34" s="9" t="s">
        <v>2</v>
      </c>
      <c r="D34" s="23">
        <f t="shared" ref="D34" si="11">(D14/D9)*100</f>
        <v>86.317922424731663</v>
      </c>
      <c r="E34" s="23">
        <f>(E14/E9)*100</f>
        <v>86.593024809585316</v>
      </c>
      <c r="F34" s="24">
        <f t="shared" ref="F34:G34" si="12">+F14/F9*100</f>
        <v>85.588890205531911</v>
      </c>
      <c r="G34" s="24">
        <f t="shared" si="12"/>
        <v>85.007113381109335</v>
      </c>
      <c r="H34" s="25">
        <v>84.611473350974691</v>
      </c>
      <c r="I34" s="25">
        <v>86.150480151933976</v>
      </c>
      <c r="J34" s="25">
        <f t="shared" ref="J34:K34" si="13">(J14/J9)*100</f>
        <v>84.108512487248262</v>
      </c>
      <c r="K34" s="25">
        <f t="shared" si="13"/>
        <v>87.979851942303284</v>
      </c>
      <c r="L34" s="25">
        <f t="shared" ref="L34:M34" si="14">(L14/L9)*100</f>
        <v>85.885614790950953</v>
      </c>
      <c r="M34" s="25">
        <f t="shared" si="14"/>
        <v>83.448653839618402</v>
      </c>
      <c r="N34" s="25">
        <v>85.467092668376452</v>
      </c>
      <c r="O34" s="25">
        <v>87.566858266718796</v>
      </c>
      <c r="P34" s="66">
        <f>+P14/P9*100</f>
        <v>86.720422758074704</v>
      </c>
      <c r="Q34" s="66">
        <f t="shared" ref="Q34:R34" si="15">+Q14/Q9*100</f>
        <v>83.253618617033354</v>
      </c>
      <c r="R34" s="66">
        <f t="shared" si="15"/>
        <v>87.072151226513384</v>
      </c>
    </row>
    <row r="35" spans="2:18" x14ac:dyDescent="0.2">
      <c r="C35" s="9" t="s">
        <v>3</v>
      </c>
      <c r="D35" s="23">
        <f t="shared" ref="D35" si="16">(D15/D10)*100</f>
        <v>79.348435991086447</v>
      </c>
      <c r="E35" s="23">
        <f>(E15/E10)*100</f>
        <v>80.964721618458455</v>
      </c>
      <c r="F35" s="24">
        <f t="shared" ref="F35:G35" si="17">+F15/F10*100</f>
        <v>80.596920142048944</v>
      </c>
      <c r="G35" s="24">
        <f t="shared" si="17"/>
        <v>80.071822382109005</v>
      </c>
      <c r="H35" s="25">
        <v>80.979775008639692</v>
      </c>
      <c r="I35" s="25">
        <v>80.774554013435946</v>
      </c>
      <c r="J35" s="25">
        <f t="shared" ref="J35:K35" si="18">(J15/J10)*100</f>
        <v>78.623023114355234</v>
      </c>
      <c r="K35" s="25">
        <f t="shared" si="18"/>
        <v>82.744059547666765</v>
      </c>
      <c r="L35" s="25">
        <f t="shared" ref="L35:M35" si="19">(L15/L10)*100</f>
        <v>79.835721027700487</v>
      </c>
      <c r="M35" s="25">
        <f t="shared" si="19"/>
        <v>77.397110161101949</v>
      </c>
      <c r="N35" s="25">
        <v>78.771379461884877</v>
      </c>
      <c r="O35" s="25">
        <v>78.274530292195095</v>
      </c>
      <c r="P35" s="66">
        <f>+P15/P10*100</f>
        <v>79.44875525021466</v>
      </c>
      <c r="Q35" s="66">
        <f>+Q15/Q10*100</f>
        <v>78.305700799738759</v>
      </c>
      <c r="R35" s="66">
        <f t="shared" ref="Q35:R35" si="20">+R15/R10*100</f>
        <v>79.946583907373054</v>
      </c>
    </row>
    <row r="36" spans="2:18" x14ac:dyDescent="0.2">
      <c r="C36" s="9" t="s">
        <v>13</v>
      </c>
      <c r="D36" s="23"/>
      <c r="E36" s="23"/>
      <c r="F36" s="24"/>
      <c r="G36" s="24"/>
      <c r="H36" s="25"/>
      <c r="I36" s="25"/>
      <c r="J36" s="25"/>
      <c r="K36" s="25"/>
      <c r="L36" s="25"/>
      <c r="M36" s="25"/>
      <c r="N36" s="25">
        <v>20.000600060003503</v>
      </c>
      <c r="O36" s="25"/>
      <c r="P36" s="25"/>
      <c r="Q36" s="25"/>
      <c r="R36" s="25"/>
    </row>
    <row r="37" spans="2:18" x14ac:dyDescent="0.2">
      <c r="C37" s="1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x14ac:dyDescent="0.2">
      <c r="C38" s="5" t="s">
        <v>9</v>
      </c>
      <c r="D38" s="21">
        <f t="shared" ref="D38" si="21">(D23/D13)*100</f>
        <v>6.2546517809675715</v>
      </c>
      <c r="E38" s="21">
        <f>(E23/E13)*100</f>
        <v>6.2095797583159413</v>
      </c>
      <c r="F38" s="22">
        <f t="shared" ref="F38:G38" si="22">+F23/F13*100</f>
        <v>6.2701722970192817</v>
      </c>
      <c r="G38" s="22">
        <f t="shared" si="22"/>
        <v>4.6214654910307091</v>
      </c>
      <c r="H38" s="22">
        <v>4.2384755653605302</v>
      </c>
      <c r="I38" s="22">
        <f>(I23/I13)*100</f>
        <v>4.2302587923025881</v>
      </c>
      <c r="J38" s="22">
        <f>(J23/J13)*100</f>
        <v>4.857715057519445</v>
      </c>
      <c r="K38" s="22">
        <f>(K23/K13)*100</f>
        <v>2.7957035817921954</v>
      </c>
      <c r="L38" s="22">
        <f>(L23/L13)*100</f>
        <v>3.4527532686412634</v>
      </c>
      <c r="M38" s="22">
        <f>(M23/M13)*100</f>
        <v>5.1878938204392506</v>
      </c>
      <c r="N38" s="22">
        <v>5.6858045209616161</v>
      </c>
      <c r="O38" s="22">
        <v>2.1308870376052687</v>
      </c>
      <c r="P38" s="22">
        <f>(P23/P13)*100</f>
        <v>3.3188595858842684</v>
      </c>
      <c r="Q38" s="22">
        <f t="shared" ref="Q38:R38" si="23">(Q23/Q13)*100</f>
        <v>2.3585188466936073</v>
      </c>
      <c r="R38" s="22">
        <f>(R23/R13)*100</f>
        <v>2.6157408885294124</v>
      </c>
    </row>
    <row r="39" spans="2:18" x14ac:dyDescent="0.2">
      <c r="C39" s="9" t="s">
        <v>2</v>
      </c>
      <c r="D39" s="23">
        <f t="shared" ref="D39" si="24">(D24/D14)*100</f>
        <v>6.693996160033211</v>
      </c>
      <c r="E39" s="23">
        <f>(E24/E14)*100</f>
        <v>7.1086878247003753</v>
      </c>
      <c r="F39" s="27">
        <f t="shared" ref="F39:G39" si="25">+F24/F14*100</f>
        <v>6.6971084601253477</v>
      </c>
      <c r="G39" s="27">
        <f t="shared" si="25"/>
        <v>4.6673596673596673</v>
      </c>
      <c r="H39" s="27">
        <v>3.3046680117548868</v>
      </c>
      <c r="I39" s="27">
        <v>4.9287197425139491</v>
      </c>
      <c r="J39" s="27">
        <f t="shared" ref="J39:K39" si="26">(J24/J14)*100</f>
        <v>4.2585687974484525</v>
      </c>
      <c r="K39" s="27">
        <f t="shared" si="26"/>
        <v>2.8409090909090908</v>
      </c>
      <c r="L39" s="27">
        <f t="shared" ref="L39:M39" si="27">(L24/L14)*100</f>
        <v>3.386640990322686</v>
      </c>
      <c r="M39" s="27">
        <f t="shared" si="27"/>
        <v>4.2255674037561111</v>
      </c>
      <c r="N39" s="27">
        <v>5.1176835584018123</v>
      </c>
      <c r="O39" s="27">
        <v>2.0736290093985574</v>
      </c>
      <c r="P39" s="66">
        <f t="shared" ref="P39:R40" si="28">(P24/P14)*100</f>
        <v>2.9402767678848476</v>
      </c>
      <c r="Q39" s="66">
        <f t="shared" si="28"/>
        <v>1.8495095492121865</v>
      </c>
      <c r="R39" s="66">
        <f t="shared" si="28"/>
        <v>2.4751162691120419</v>
      </c>
    </row>
    <row r="40" spans="2:18" x14ac:dyDescent="0.2">
      <c r="C40" s="9" t="s">
        <v>3</v>
      </c>
      <c r="D40" s="23">
        <f t="shared" ref="D40" si="29">(D25/D15)*100</f>
        <v>5.7932312387596054</v>
      </c>
      <c r="E40" s="23">
        <f>(E25/E15)*100</f>
        <v>5.3071760454310795</v>
      </c>
      <c r="F40" s="27">
        <f t="shared" ref="F40:G40" si="30">+F25/F15*100</f>
        <v>5.8389353849461312</v>
      </c>
      <c r="G40" s="27">
        <f t="shared" si="30"/>
        <v>4.5778129325687162</v>
      </c>
      <c r="H40" s="27">
        <v>5.2036087590075546</v>
      </c>
      <c r="I40" s="27">
        <v>3.5345627641521835</v>
      </c>
      <c r="J40" s="27">
        <f t="shared" ref="J40:K40" si="31">(J25/J15)*100</f>
        <v>5.5026352690875679</v>
      </c>
      <c r="K40" s="27">
        <f t="shared" si="31"/>
        <v>2.7506271083816278</v>
      </c>
      <c r="L40" s="27">
        <f t="shared" ref="L40:M40" si="32">(L25/L15)*100</f>
        <v>3.5226190031818536</v>
      </c>
      <c r="M40" s="27">
        <f t="shared" si="32"/>
        <v>6.2202630243978208</v>
      </c>
      <c r="N40" s="27">
        <v>6.3108744532411762</v>
      </c>
      <c r="O40" s="27">
        <v>2.1969251742830074</v>
      </c>
      <c r="P40" s="66">
        <f t="shared" si="28"/>
        <v>3.7397233818225359</v>
      </c>
      <c r="Q40" s="66">
        <f t="shared" si="28"/>
        <v>2.8967739733040307</v>
      </c>
      <c r="R40" s="66">
        <f t="shared" si="28"/>
        <v>2.7627933759973655</v>
      </c>
    </row>
    <row r="41" spans="2:18" x14ac:dyDescent="0.2">
      <c r="C41" s="9" t="s">
        <v>13</v>
      </c>
      <c r="D41" s="23"/>
      <c r="E41" s="23"/>
      <c r="F41" s="27"/>
      <c r="G41" s="27"/>
      <c r="H41" s="27"/>
      <c r="I41" s="27"/>
      <c r="J41" s="27"/>
      <c r="K41" s="27"/>
      <c r="L41" s="27"/>
      <c r="M41" s="27"/>
      <c r="N41" s="27">
        <v>100</v>
      </c>
      <c r="O41" s="27"/>
      <c r="P41" s="27"/>
      <c r="Q41" s="27"/>
      <c r="R41" s="27"/>
    </row>
    <row r="42" spans="2:18" x14ac:dyDescent="0.2"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2:18" x14ac:dyDescent="0.2">
      <c r="C43" s="15"/>
      <c r="D43" s="30"/>
      <c r="E43" s="30"/>
      <c r="F43" s="30"/>
    </row>
    <row r="44" spans="2:18" x14ac:dyDescent="0.2">
      <c r="C44" s="15" t="s">
        <v>10</v>
      </c>
    </row>
    <row r="45" spans="2:18" ht="14.25" customHeight="1" x14ac:dyDescent="0.2">
      <c r="B45" s="31">
        <v>1</v>
      </c>
      <c r="C45" s="4" t="s">
        <v>11</v>
      </c>
    </row>
    <row r="46" spans="2:18" ht="14.25" customHeight="1" x14ac:dyDescent="0.2">
      <c r="B46" s="31">
        <v>2</v>
      </c>
      <c r="C46" s="4" t="s">
        <v>12</v>
      </c>
    </row>
    <row r="47" spans="2:18" x14ac:dyDescent="0.2">
      <c r="C47" s="15"/>
      <c r="D47" s="30"/>
      <c r="E47" s="30"/>
      <c r="F47" s="30"/>
    </row>
    <row r="48" spans="2:18" x14ac:dyDescent="0.2">
      <c r="C48" t="s">
        <v>14</v>
      </c>
      <c r="D48" s="30"/>
      <c r="E48" s="30"/>
      <c r="F48" s="30"/>
    </row>
    <row r="49" spans="3:6" x14ac:dyDescent="0.2">
      <c r="C49" s="15"/>
      <c r="D49" s="30"/>
      <c r="E49" s="30"/>
      <c r="F49" s="30"/>
    </row>
  </sheetData>
  <pageMargins left="0.7" right="0.7" top="0.75" bottom="0.75" header="0.3" footer="0.3"/>
  <pageSetup scale="5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38100</xdr:rowOff>
              </from>
              <to>
                <xdr:col>2</xdr:col>
                <xdr:colOff>114300</xdr:colOff>
                <xdr:row>3</xdr:row>
                <xdr:rowOff>152400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2D4A-C970-4DD6-B027-4963AEA96433}">
  <dimension ref="C4:K25"/>
  <sheetViews>
    <sheetView workbookViewId="0">
      <selection activeCell="C3" sqref="C3:K25"/>
    </sheetView>
  </sheetViews>
  <sheetFormatPr defaultRowHeight="12.75" x14ac:dyDescent="0.2"/>
  <sheetData>
    <row r="4" spans="3:11" ht="13.5" thickBot="1" x14ac:dyDescent="0.25"/>
    <row r="5" spans="3:11" ht="13.5" thickTop="1" x14ac:dyDescent="0.2">
      <c r="C5" s="33">
        <v>2023</v>
      </c>
      <c r="D5" s="34"/>
      <c r="E5" s="35" t="s">
        <v>15</v>
      </c>
      <c r="F5" s="36"/>
      <c r="G5" s="36"/>
      <c r="H5" s="62" t="s">
        <v>5</v>
      </c>
      <c r="I5" s="64"/>
      <c r="J5" s="62" t="s">
        <v>16</v>
      </c>
      <c r="K5" s="63"/>
    </row>
    <row r="6" spans="3:11" x14ac:dyDescent="0.2">
      <c r="C6" s="37"/>
      <c r="D6" s="38"/>
      <c r="E6" s="39" t="s">
        <v>17</v>
      </c>
      <c r="F6" s="40" t="s">
        <v>18</v>
      </c>
      <c r="G6" s="40" t="s">
        <v>19</v>
      </c>
      <c r="H6" s="40" t="s">
        <v>18</v>
      </c>
      <c r="I6" s="40" t="s">
        <v>19</v>
      </c>
      <c r="J6" s="40" t="s">
        <v>18</v>
      </c>
      <c r="K6" s="41" t="s">
        <v>19</v>
      </c>
    </row>
    <row r="7" spans="3:11" ht="13.5" thickBot="1" x14ac:dyDescent="0.25">
      <c r="C7" s="42"/>
      <c r="D7" s="43"/>
      <c r="E7" s="44" t="s">
        <v>20</v>
      </c>
      <c r="F7" s="45" t="s">
        <v>20</v>
      </c>
      <c r="G7" s="45" t="s">
        <v>20</v>
      </c>
      <c r="H7" s="45" t="s">
        <v>20</v>
      </c>
      <c r="I7" s="45" t="s">
        <v>20</v>
      </c>
      <c r="J7" s="45" t="s">
        <v>20</v>
      </c>
      <c r="K7" s="46" t="s">
        <v>20</v>
      </c>
    </row>
    <row r="8" spans="3:11" ht="13.5" thickTop="1" x14ac:dyDescent="0.2">
      <c r="C8" s="47" t="s">
        <v>21</v>
      </c>
      <c r="D8" s="48" t="s">
        <v>17</v>
      </c>
      <c r="E8" s="49">
        <v>72803.493771220848</v>
      </c>
      <c r="F8" s="50">
        <v>12290.794374708412</v>
      </c>
      <c r="G8" s="50">
        <v>60512.699396511118</v>
      </c>
      <c r="H8" s="50">
        <v>14299.125899306899</v>
      </c>
      <c r="I8" s="50">
        <v>58504.367871912887</v>
      </c>
      <c r="J8" s="50">
        <v>70795.162246621912</v>
      </c>
      <c r="K8" s="51">
        <v>2008.3315245984413</v>
      </c>
    </row>
    <row r="9" spans="3:11" x14ac:dyDescent="0.2">
      <c r="C9" s="52"/>
      <c r="D9" s="53" t="s">
        <v>2</v>
      </c>
      <c r="E9" s="54">
        <v>36734.762882420364</v>
      </c>
      <c r="F9" s="55">
        <v>4878.2212116093069</v>
      </c>
      <c r="G9" s="55">
        <v>31856.541670811246</v>
      </c>
      <c r="H9" s="55">
        <v>5814.8917054077247</v>
      </c>
      <c r="I9" s="55">
        <v>30919.871177012825</v>
      </c>
      <c r="J9" s="55">
        <v>35798.092388621997</v>
      </c>
      <c r="K9" s="56">
        <v>936.67049379841853</v>
      </c>
    </row>
    <row r="10" spans="3:11" ht="13.5" thickBot="1" x14ac:dyDescent="0.25">
      <c r="C10" s="57"/>
      <c r="D10" s="58" t="s">
        <v>3</v>
      </c>
      <c r="E10" s="59">
        <v>36068.730888800746</v>
      </c>
      <c r="F10" s="60">
        <v>7412.5731630989931</v>
      </c>
      <c r="G10" s="60">
        <v>28656.15772570188</v>
      </c>
      <c r="H10" s="60">
        <v>8484.2341938990157</v>
      </c>
      <c r="I10" s="60">
        <v>27584.496694901874</v>
      </c>
      <c r="J10" s="60">
        <v>34997.069858000752</v>
      </c>
      <c r="K10" s="61">
        <v>1071.6610308000181</v>
      </c>
    </row>
    <row r="11" spans="3:11" ht="14.25" thickTop="1" thickBot="1" x14ac:dyDescent="0.25"/>
    <row r="12" spans="3:11" ht="13.5" thickTop="1" x14ac:dyDescent="0.2">
      <c r="C12" s="71">
        <v>2024</v>
      </c>
      <c r="D12" s="72"/>
      <c r="E12" s="73" t="s">
        <v>15</v>
      </c>
      <c r="F12" s="74"/>
      <c r="G12" s="74"/>
      <c r="H12" s="74" t="s">
        <v>5</v>
      </c>
      <c r="I12" s="74"/>
      <c r="J12" s="74" t="s">
        <v>16</v>
      </c>
      <c r="K12" s="75"/>
    </row>
    <row r="13" spans="3:11" x14ac:dyDescent="0.2">
      <c r="C13" s="76"/>
      <c r="D13" s="77"/>
      <c r="E13" s="78" t="s">
        <v>17</v>
      </c>
      <c r="F13" s="79" t="s">
        <v>18</v>
      </c>
      <c r="G13" s="79" t="s">
        <v>19</v>
      </c>
      <c r="H13" s="79" t="s">
        <v>22</v>
      </c>
      <c r="I13" s="79" t="s">
        <v>23</v>
      </c>
      <c r="J13" s="79" t="s">
        <v>18</v>
      </c>
      <c r="K13" s="80" t="s">
        <v>19</v>
      </c>
    </row>
    <row r="14" spans="3:11" ht="13.5" thickBot="1" x14ac:dyDescent="0.25">
      <c r="C14" s="81"/>
      <c r="D14" s="82"/>
      <c r="E14" s="83" t="s">
        <v>20</v>
      </c>
      <c r="F14" s="84" t="s">
        <v>20</v>
      </c>
      <c r="G14" s="84" t="s">
        <v>20</v>
      </c>
      <c r="H14" s="84" t="s">
        <v>20</v>
      </c>
      <c r="I14" s="84" t="s">
        <v>20</v>
      </c>
      <c r="J14" s="84" t="s">
        <v>20</v>
      </c>
      <c r="K14" s="85" t="s">
        <v>20</v>
      </c>
    </row>
    <row r="15" spans="3:11" ht="13.5" thickTop="1" x14ac:dyDescent="0.2">
      <c r="C15" s="86" t="s">
        <v>21</v>
      </c>
      <c r="D15" s="87" t="s">
        <v>17</v>
      </c>
      <c r="E15" s="88">
        <v>75307.097155778931</v>
      </c>
      <c r="F15" s="89">
        <v>14479.315084543108</v>
      </c>
      <c r="G15" s="89">
        <v>60827.782071234986</v>
      </c>
      <c r="H15" s="89">
        <v>15913.949788718928</v>
      </c>
      <c r="I15" s="89">
        <v>59393.147367059093</v>
      </c>
      <c r="J15" s="89">
        <v>73872.462451603031</v>
      </c>
      <c r="K15" s="90">
        <v>1434.6347041757922</v>
      </c>
    </row>
    <row r="16" spans="3:11" x14ac:dyDescent="0.2">
      <c r="C16" s="91"/>
      <c r="D16" s="92" t="s">
        <v>2</v>
      </c>
      <c r="E16" s="93">
        <v>37551.793705365584</v>
      </c>
      <c r="F16" s="94">
        <v>6288.5665900447511</v>
      </c>
      <c r="G16" s="94">
        <v>31263.227115320202</v>
      </c>
      <c r="H16" s="94">
        <v>6866.7829609344872</v>
      </c>
      <c r="I16" s="94">
        <v>30685.01074443047</v>
      </c>
      <c r="J16" s="94">
        <v>36973.577334475791</v>
      </c>
      <c r="K16" s="95">
        <v>578.21637088974069</v>
      </c>
    </row>
    <row r="17" spans="3:11" ht="13.5" thickBot="1" x14ac:dyDescent="0.25">
      <c r="C17" s="96"/>
      <c r="D17" s="97" t="s">
        <v>3</v>
      </c>
      <c r="E17" s="98">
        <v>37755.303450411804</v>
      </c>
      <c r="F17" s="99">
        <v>8190.7484944982361</v>
      </c>
      <c r="G17" s="99">
        <v>29564.554955912914</v>
      </c>
      <c r="H17" s="99">
        <v>9047.1668277843164</v>
      </c>
      <c r="I17" s="99">
        <v>28708.136622626866</v>
      </c>
      <c r="J17" s="99">
        <v>36898.885117125683</v>
      </c>
      <c r="K17" s="100">
        <v>856.4183332860523</v>
      </c>
    </row>
    <row r="18" spans="3:11" ht="14.25" thickTop="1" thickBot="1" x14ac:dyDescent="0.25">
      <c r="C18" s="70"/>
      <c r="D18" s="67"/>
      <c r="E18" s="68"/>
      <c r="F18" s="68"/>
      <c r="G18" s="68"/>
      <c r="H18" s="68"/>
      <c r="I18" s="68"/>
      <c r="J18" s="68"/>
      <c r="K18" s="68"/>
    </row>
    <row r="19" spans="3:11" ht="13.5" thickTop="1" x14ac:dyDescent="0.2">
      <c r="C19" s="71">
        <v>2025</v>
      </c>
      <c r="D19" s="72"/>
      <c r="E19" s="73" t="s">
        <v>15</v>
      </c>
      <c r="F19" s="74"/>
      <c r="G19" s="74"/>
      <c r="H19" s="74" t="s">
        <v>5</v>
      </c>
      <c r="I19" s="74"/>
      <c r="J19" s="74" t="s">
        <v>16</v>
      </c>
      <c r="K19" s="75"/>
    </row>
    <row r="20" spans="3:11" x14ac:dyDescent="0.2">
      <c r="C20" s="76"/>
      <c r="D20" s="77"/>
      <c r="E20" s="78" t="s">
        <v>17</v>
      </c>
      <c r="F20" s="79" t="s">
        <v>18</v>
      </c>
      <c r="G20" s="79" t="s">
        <v>19</v>
      </c>
      <c r="H20" s="79" t="s">
        <v>18</v>
      </c>
      <c r="I20" s="79" t="s">
        <v>19</v>
      </c>
      <c r="J20" s="79" t="s">
        <v>18</v>
      </c>
      <c r="K20" s="80" t="s">
        <v>19</v>
      </c>
    </row>
    <row r="21" spans="3:11" ht="13.5" thickBot="1" x14ac:dyDescent="0.25">
      <c r="C21" s="81"/>
      <c r="D21" s="82"/>
      <c r="E21" s="83" t="s">
        <v>20</v>
      </c>
      <c r="F21" s="84" t="s">
        <v>20</v>
      </c>
      <c r="G21" s="84" t="s">
        <v>20</v>
      </c>
      <c r="H21" s="84" t="s">
        <v>20</v>
      </c>
      <c r="I21" s="84" t="s">
        <v>20</v>
      </c>
      <c r="J21" s="84" t="s">
        <v>20</v>
      </c>
      <c r="K21" s="85" t="s">
        <v>20</v>
      </c>
    </row>
    <row r="22" spans="3:11" ht="13.5" thickTop="1" x14ac:dyDescent="0.2">
      <c r="C22" s="86" t="s">
        <v>21</v>
      </c>
      <c r="D22" s="87" t="s">
        <v>17</v>
      </c>
      <c r="E22" s="88">
        <v>77889.550350336838</v>
      </c>
      <c r="F22" s="89">
        <v>12900.919892342146</v>
      </c>
      <c r="G22" s="89">
        <v>64988.630457994026</v>
      </c>
      <c r="H22" s="89">
        <v>14600.854072127147</v>
      </c>
      <c r="I22" s="89">
        <v>63288.696278209063</v>
      </c>
      <c r="J22" s="89">
        <v>76189.616170551773</v>
      </c>
      <c r="K22" s="90">
        <v>1699.9341797850295</v>
      </c>
    </row>
    <row r="23" spans="3:11" x14ac:dyDescent="0.2">
      <c r="C23" s="91"/>
      <c r="D23" s="92" t="s">
        <v>2</v>
      </c>
      <c r="E23" s="93">
        <v>38152.69171319266</v>
      </c>
      <c r="F23" s="94">
        <v>4932.3222876964064</v>
      </c>
      <c r="G23" s="94">
        <v>33220.369425496552</v>
      </c>
      <c r="H23" s="94">
        <v>5754.5650560060021</v>
      </c>
      <c r="I23" s="94">
        <v>32398.126657186964</v>
      </c>
      <c r="J23" s="94">
        <v>37330.44894488313</v>
      </c>
      <c r="K23" s="95">
        <v>822.24276830958775</v>
      </c>
    </row>
    <row r="24" spans="3:11" ht="13.5" thickBot="1" x14ac:dyDescent="0.25">
      <c r="C24" s="96"/>
      <c r="D24" s="97" t="s">
        <v>3</v>
      </c>
      <c r="E24" s="98">
        <v>39736.858637144891</v>
      </c>
      <c r="F24" s="99">
        <v>7968.5976046458463</v>
      </c>
      <c r="G24" s="99">
        <v>31768.26103249926</v>
      </c>
      <c r="H24" s="99">
        <v>8846.2890161212763</v>
      </c>
      <c r="I24" s="99">
        <v>30890.569621023784</v>
      </c>
      <c r="J24" s="99">
        <v>38859.167225669473</v>
      </c>
      <c r="K24" s="100">
        <v>877.69141147544178</v>
      </c>
    </row>
    <row r="25" spans="3:11" ht="13.5" thickTop="1" x14ac:dyDescent="0.2">
      <c r="C25" s="70"/>
      <c r="D25" s="67"/>
      <c r="E25" s="68"/>
      <c r="F25" s="68"/>
      <c r="G25" s="68"/>
      <c r="H25" s="68"/>
      <c r="I25" s="68"/>
      <c r="J25" s="68"/>
      <c r="K25" s="68"/>
    </row>
  </sheetData>
  <mergeCells count="15">
    <mergeCell ref="C22:C24"/>
    <mergeCell ref="J5:K5"/>
    <mergeCell ref="C5:D7"/>
    <mergeCell ref="E5:G5"/>
    <mergeCell ref="H5:I5"/>
    <mergeCell ref="C8:C10"/>
    <mergeCell ref="C12:D14"/>
    <mergeCell ref="E12:G12"/>
    <mergeCell ref="H12:I12"/>
    <mergeCell ref="J12:K12"/>
    <mergeCell ref="C15:C17"/>
    <mergeCell ref="C19:D21"/>
    <mergeCell ref="E19:G19"/>
    <mergeCell ref="H19:I19"/>
    <mergeCell ref="J19:K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.01a</vt:lpstr>
      <vt:lpstr>Sheet1</vt:lpstr>
      <vt:lpstr>'.01a'!Print_Area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Powell, Terika</cp:lastModifiedBy>
  <dcterms:created xsi:type="dcterms:W3CDTF">2017-10-18T21:00:28Z</dcterms:created>
  <dcterms:modified xsi:type="dcterms:W3CDTF">2026-06-02T17:54:09Z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2026-06-02T17:54:04Z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8e216219-0a1b-4f7a-85fa-8244ee59ffef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